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robert_chung/Desktop/working 2021/"/>
    </mc:Choice>
  </mc:AlternateContent>
  <xr:revisionPtr revIDLastSave="0" documentId="8_{98914FFB-0243-FC48-B8E0-2E8FF3238CAD}" xr6:coauthVersionLast="47" xr6:coauthVersionMax="47" xr10:uidLastSave="{00000000-0000-0000-0000-000000000000}"/>
  <bookViews>
    <workbookView xWindow="0" yWindow="500" windowWidth="28800" windowHeight="16820" xr2:uid="{00000000-000D-0000-FFFF-FFFF00000000}"/>
  </bookViews>
  <sheets>
    <sheet name="calculator" sheetId="1" r:id="rId1"/>
  </sheets>
  <definedNames>
    <definedName name="bign">#REF!</definedName>
    <definedName name="small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qCV/Gyxvp3dOI1GRnrV9yOMVuvg=="/>
    </ext>
  </extLst>
</workbook>
</file>

<file path=xl/calcChain.xml><?xml version="1.0" encoding="utf-8"?>
<calcChain xmlns="http://schemas.openxmlformats.org/spreadsheetml/2006/main">
  <c r="D13" i="1" l="1"/>
  <c r="D14" i="1"/>
  <c r="D20" i="1"/>
  <c r="D21" i="1"/>
  <c r="D22" i="1"/>
  <c r="D28" i="1"/>
  <c r="D30" i="1"/>
  <c r="G61" i="1"/>
  <c r="G60" i="1"/>
  <c r="B43" i="1"/>
  <c r="C42" i="1"/>
  <c r="B42" i="1"/>
  <c r="C41" i="1"/>
  <c r="B40" i="1"/>
  <c r="C40" i="1" s="1"/>
  <c r="C39" i="1"/>
  <c r="C38" i="1"/>
  <c r="C37" i="1"/>
  <c r="C36" i="1"/>
  <c r="C35" i="1"/>
  <c r="C32" i="1"/>
  <c r="D32" i="1" s="1"/>
  <c r="B32" i="1"/>
  <c r="B30" i="1"/>
  <c r="C30" i="1" s="1"/>
  <c r="B29" i="1"/>
  <c r="C29" i="1" s="1"/>
  <c r="D29" i="1" s="1"/>
  <c r="C28" i="1"/>
  <c r="B28" i="1"/>
  <c r="B26" i="1"/>
  <c r="C26" i="1" s="1"/>
  <c r="D26" i="1" s="1"/>
  <c r="B25" i="1"/>
  <c r="C25" i="1" s="1"/>
  <c r="D25" i="1" s="1"/>
  <c r="C24" i="1"/>
  <c r="D24" i="1" s="1"/>
  <c r="B24" i="1"/>
  <c r="B22" i="1"/>
  <c r="C22" i="1" s="1"/>
  <c r="B21" i="1"/>
  <c r="C21" i="1" s="1"/>
  <c r="C20" i="1"/>
  <c r="B20" i="1"/>
  <c r="B18" i="1"/>
  <c r="C18" i="1" s="1"/>
  <c r="D18" i="1" s="1"/>
  <c r="B17" i="1"/>
  <c r="C17" i="1" s="1"/>
  <c r="D17" i="1" s="1"/>
  <c r="C16" i="1"/>
  <c r="D16" i="1" s="1"/>
  <c r="B16" i="1"/>
  <c r="B14" i="1"/>
  <c r="C14" i="1" s="1"/>
  <c r="B13" i="1"/>
  <c r="C13" i="1" s="1"/>
  <c r="C12" i="1"/>
  <c r="D12" i="1" s="1"/>
  <c r="B12" i="1"/>
  <c r="B10" i="1"/>
  <c r="C10" i="1" s="1"/>
  <c r="D10" i="1" s="1"/>
  <c r="F9" i="1"/>
  <c r="G9" i="1" s="1"/>
  <c r="H9" i="1" s="1"/>
  <c r="E9" i="1"/>
  <c r="E10" i="1" s="1"/>
  <c r="C9" i="1"/>
  <c r="D9" i="1" s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8" i="1"/>
  <c r="G8" i="1" s="1"/>
  <c r="H8" i="1" s="1"/>
  <c r="B8" i="1"/>
  <c r="C8" i="1" s="1"/>
  <c r="D8" i="1" s="1"/>
  <c r="F10" i="1" l="1"/>
  <c r="G10" i="1" s="1"/>
  <c r="H10" i="1" s="1"/>
  <c r="E11" i="1"/>
  <c r="B11" i="1"/>
  <c r="B15" i="1"/>
  <c r="B19" i="1"/>
  <c r="C19" i="1" s="1"/>
  <c r="D19" i="1" s="1"/>
  <c r="B23" i="1"/>
  <c r="C23" i="1" s="1"/>
  <c r="D23" i="1" s="1"/>
  <c r="B27" i="1"/>
  <c r="B31" i="1"/>
  <c r="B44" i="1"/>
  <c r="C43" i="1"/>
  <c r="C11" i="1"/>
  <c r="D11" i="1" s="1"/>
  <c r="C15" i="1"/>
  <c r="D15" i="1" s="1"/>
  <c r="C27" i="1"/>
  <c r="D27" i="1" s="1"/>
  <c r="C31" i="1"/>
  <c r="D31" i="1" s="1"/>
  <c r="F11" i="1" l="1"/>
  <c r="G11" i="1" s="1"/>
  <c r="H11" i="1" s="1"/>
  <c r="E12" i="1"/>
  <c r="B45" i="1"/>
  <c r="C44" i="1"/>
  <c r="F12" i="1" l="1"/>
  <c r="G12" i="1" s="1"/>
  <c r="H12" i="1" s="1"/>
  <c r="E13" i="1"/>
  <c r="C45" i="1"/>
  <c r="B46" i="1"/>
  <c r="C46" i="1" l="1"/>
  <c r="B47" i="1"/>
  <c r="F13" i="1"/>
  <c r="G13" i="1" s="1"/>
  <c r="H13" i="1" s="1"/>
  <c r="E14" i="1"/>
  <c r="F14" i="1" l="1"/>
  <c r="G14" i="1" s="1"/>
  <c r="H14" i="1" s="1"/>
  <c r="E15" i="1"/>
  <c r="B48" i="1"/>
  <c r="C47" i="1"/>
  <c r="F15" i="1" l="1"/>
  <c r="G15" i="1" s="1"/>
  <c r="H15" i="1" s="1"/>
  <c r="E16" i="1"/>
  <c r="B49" i="1"/>
  <c r="D35" i="1"/>
  <c r="C48" i="1"/>
  <c r="D36" i="1" l="1"/>
  <c r="E35" i="1"/>
  <c r="F16" i="1"/>
  <c r="G16" i="1" s="1"/>
  <c r="H16" i="1" s="1"/>
  <c r="E17" i="1"/>
  <c r="C49" i="1"/>
  <c r="B50" i="1"/>
  <c r="C50" i="1" l="1"/>
  <c r="B51" i="1"/>
  <c r="F17" i="1"/>
  <c r="G17" i="1" s="1"/>
  <c r="H17" i="1" s="1"/>
  <c r="E18" i="1"/>
  <c r="D37" i="1"/>
  <c r="E36" i="1"/>
  <c r="G18" i="1" l="1"/>
  <c r="H18" i="1" s="1"/>
  <c r="F18" i="1"/>
  <c r="E19" i="1"/>
  <c r="E37" i="1"/>
  <c r="D38" i="1"/>
  <c r="B52" i="1"/>
  <c r="C51" i="1"/>
  <c r="D39" i="1" l="1"/>
  <c r="E38" i="1"/>
  <c r="B53" i="1"/>
  <c r="C52" i="1"/>
  <c r="F19" i="1"/>
  <c r="G19" i="1" s="1"/>
  <c r="H19" i="1" s="1"/>
  <c r="E20" i="1"/>
  <c r="C53" i="1" l="1"/>
  <c r="B54" i="1"/>
  <c r="F20" i="1"/>
  <c r="G20" i="1" s="1"/>
  <c r="H20" i="1" s="1"/>
  <c r="E21" i="1"/>
  <c r="E39" i="1"/>
  <c r="D40" i="1"/>
  <c r="D41" i="1" l="1"/>
  <c r="E40" i="1"/>
  <c r="F21" i="1"/>
  <c r="G21" i="1" s="1"/>
  <c r="H21" i="1" s="1"/>
  <c r="E22" i="1"/>
  <c r="C54" i="1"/>
  <c r="B55" i="1"/>
  <c r="B56" i="1" l="1"/>
  <c r="C55" i="1"/>
  <c r="F22" i="1"/>
  <c r="G22" i="1" s="1"/>
  <c r="H22" i="1" s="1"/>
  <c r="E23" i="1"/>
  <c r="D42" i="1"/>
  <c r="E41" i="1"/>
  <c r="F23" i="1" l="1"/>
  <c r="G23" i="1" s="1"/>
  <c r="H23" i="1" s="1"/>
  <c r="E24" i="1"/>
  <c r="E42" i="1"/>
  <c r="D43" i="1"/>
  <c r="B57" i="1"/>
  <c r="C56" i="1"/>
  <c r="E43" i="1" l="1"/>
  <c r="D44" i="1"/>
  <c r="F24" i="1"/>
  <c r="G24" i="1" s="1"/>
  <c r="H24" i="1" s="1"/>
  <c r="E25" i="1"/>
  <c r="C57" i="1"/>
  <c r="B58" i="1"/>
  <c r="B59" i="1" l="1"/>
  <c r="C58" i="1"/>
  <c r="F25" i="1"/>
  <c r="G25" i="1" s="1"/>
  <c r="H25" i="1" s="1"/>
  <c r="E26" i="1"/>
  <c r="D45" i="1"/>
  <c r="E44" i="1"/>
  <c r="D46" i="1" l="1"/>
  <c r="E45" i="1"/>
  <c r="F26" i="1"/>
  <c r="G26" i="1" s="1"/>
  <c r="H26" i="1" s="1"/>
  <c r="E27" i="1"/>
  <c r="B60" i="1"/>
  <c r="C59" i="1"/>
  <c r="F27" i="1" l="1"/>
  <c r="G27" i="1" s="1"/>
  <c r="H27" i="1" s="1"/>
  <c r="E28" i="1"/>
  <c r="C60" i="1"/>
  <c r="B61" i="1"/>
  <c r="C61" i="1" s="1"/>
  <c r="E46" i="1"/>
  <c r="D47" i="1"/>
  <c r="F28" i="1" l="1"/>
  <c r="G28" i="1" s="1"/>
  <c r="H28" i="1" s="1"/>
  <c r="E29" i="1"/>
  <c r="E47" i="1"/>
  <c r="D48" i="1"/>
  <c r="D49" i="1" l="1"/>
  <c r="E48" i="1"/>
  <c r="F29" i="1"/>
  <c r="G29" i="1" s="1"/>
  <c r="H29" i="1" s="1"/>
  <c r="E30" i="1"/>
  <c r="G30" i="1" l="1"/>
  <c r="H30" i="1" s="1"/>
  <c r="F30" i="1"/>
  <c r="E31" i="1"/>
  <c r="D50" i="1"/>
  <c r="E49" i="1"/>
  <c r="E50" i="1" l="1"/>
  <c r="D51" i="1"/>
  <c r="F31" i="1"/>
  <c r="G31" i="1" s="1"/>
  <c r="H31" i="1" s="1"/>
  <c r="E32" i="1"/>
  <c r="D52" i="1" l="1"/>
  <c r="E51" i="1"/>
  <c r="F32" i="1"/>
  <c r="G32" i="1" s="1"/>
  <c r="H32" i="1" s="1"/>
  <c r="D53" i="1" l="1"/>
  <c r="E52" i="1"/>
  <c r="D54" i="1" l="1"/>
  <c r="E53" i="1"/>
  <c r="E54" i="1" l="1"/>
  <c r="D55" i="1"/>
  <c r="D56" i="1" l="1"/>
  <c r="E55" i="1"/>
  <c r="D57" i="1" l="1"/>
  <c r="E56" i="1"/>
  <c r="D58" i="1" l="1"/>
  <c r="E57" i="1"/>
  <c r="E58" i="1" l="1"/>
  <c r="D59" i="1"/>
  <c r="E59" i="1" l="1"/>
  <c r="D60" i="1"/>
  <c r="D61" i="1" l="1"/>
  <c r="E60" i="1"/>
  <c r="E61" i="1" l="1"/>
  <c r="F39" i="1"/>
  <c r="G39" i="1" l="1"/>
  <c r="F40" i="1"/>
  <c r="G40" i="1" l="1"/>
  <c r="F41" i="1"/>
  <c r="F42" i="1" l="1"/>
  <c r="G41" i="1"/>
  <c r="F43" i="1" l="1"/>
  <c r="G42" i="1"/>
  <c r="G43" i="1" l="1"/>
  <c r="F44" i="1"/>
  <c r="G44" i="1" l="1"/>
  <c r="F45" i="1"/>
  <c r="F46" i="1" l="1"/>
  <c r="G45" i="1"/>
  <c r="F47" i="1" l="1"/>
  <c r="G46" i="1"/>
  <c r="G47" i="1" l="1"/>
  <c r="F48" i="1"/>
  <c r="G48" i="1" l="1"/>
  <c r="F49" i="1"/>
  <c r="F50" i="1" l="1"/>
  <c r="G49" i="1"/>
  <c r="F51" i="1" l="1"/>
  <c r="G50" i="1"/>
  <c r="G51" i="1" l="1"/>
  <c r="F52" i="1"/>
  <c r="F53" i="1" l="1"/>
  <c r="G52" i="1"/>
  <c r="F54" i="1" l="1"/>
  <c r="G53" i="1"/>
  <c r="F55" i="1" l="1"/>
  <c r="G54" i="1"/>
  <c r="G55" i="1" l="1"/>
  <c r="F56" i="1"/>
  <c r="G56" i="1" l="1"/>
  <c r="F57" i="1"/>
  <c r="F58" i="1" l="1"/>
  <c r="G57" i="1"/>
  <c r="F59" i="1" l="1"/>
  <c r="G59" i="1" s="1"/>
  <c r="G58" i="1"/>
</calcChain>
</file>

<file path=xl/sharedStrings.xml><?xml version="1.0" encoding="utf-8"?>
<sst xmlns="http://schemas.openxmlformats.org/spreadsheetml/2006/main" count="30" uniqueCount="19">
  <si>
    <t>SEP = Standard Error of Percentage</t>
  </si>
  <si>
    <t xml:space="preserve"> = SQRT[(p(1-p)*(N-n))/(n*(N-1))]</t>
  </si>
  <si>
    <t>p</t>
  </si>
  <si>
    <t xml:space="preserve"> = percentage reading</t>
  </si>
  <si>
    <r>
      <t>Sample size</t>
    </r>
    <r>
      <rPr>
        <b/>
        <sz val="10"/>
        <rFont val="Times New Roman"/>
        <family val="1"/>
      </rPr>
      <t>,  n =</t>
    </r>
  </si>
  <si>
    <r>
      <t xml:space="preserve">   Population size</t>
    </r>
    <r>
      <rPr>
        <b/>
        <sz val="10"/>
        <rFont val="Times New Roman"/>
        <family val="1"/>
      </rPr>
      <t>,  N =</t>
    </r>
  </si>
  <si>
    <t>standard error</t>
  </si>
  <si>
    <t>sampling error</t>
  </si>
  <si>
    <t>1-p</t>
  </si>
  <si>
    <t>SEP</t>
  </si>
  <si>
    <t xml:space="preserve">n  </t>
  </si>
  <si>
    <t>max SEP</t>
  </si>
  <si>
    <t>1 SEP =</t>
  </si>
  <si>
    <t>68.3% confid</t>
  </si>
  <si>
    <t>2 SEP =</t>
  </si>
  <si>
    <t>95.4% confid</t>
  </si>
  <si>
    <t>3 SEP =</t>
  </si>
  <si>
    <t>99.7% confid</t>
  </si>
  <si>
    <t>2 x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</si>
</sst>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mo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9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10" fontId="2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1" fillId="0" borderId="0" xfId="0" applyNumberFormat="1" applyFont="1"/>
    <xf numFmtId="9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/>
    <xf numFmtId="1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left"/>
    </xf>
    <xf numFmtId="3" fontId="1" fillId="3" borderId="0" xfId="0" applyNumberFormat="1" applyFont="1" applyFill="1" applyAlignment="1">
      <alignment horizontal="right"/>
    </xf>
    <xf numFmtId="3" fontId="6" fillId="3" borderId="0" xfId="0" applyNumberFormat="1" applyFont="1" applyFill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7" sqref="D7"/>
    </sheetView>
  </sheetViews>
  <sheetFormatPr baseColWidth="10" defaultColWidth="14.3984375" defaultRowHeight="15" customHeight="1"/>
  <cols>
    <col min="1" max="8" width="11.3984375" customWidth="1"/>
    <col min="9" max="26" width="10.796875" customWidth="1"/>
  </cols>
  <sheetData>
    <row r="1" spans="1:26" ht="11.25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>
      <c r="A2" s="4"/>
      <c r="B2" s="5" t="s">
        <v>0</v>
      </c>
      <c r="C2" s="6"/>
      <c r="D2" s="4"/>
      <c r="E2" s="4"/>
      <c r="F2" s="5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>
      <c r="A3" s="5"/>
      <c r="B3" s="5"/>
      <c r="C3" s="6"/>
      <c r="D3" s="4"/>
      <c r="E3" s="7" t="s">
        <v>2</v>
      </c>
      <c r="F3" s="8" t="s">
        <v>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>
      <c r="A4" s="9"/>
      <c r="B4" s="4"/>
      <c r="C4" s="6"/>
      <c r="D4" s="9"/>
      <c r="E4" s="1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1.25" customHeight="1">
      <c r="A5" s="10" t="s">
        <v>4</v>
      </c>
      <c r="B5" s="9"/>
      <c r="C5" s="11">
        <v>1000</v>
      </c>
      <c r="D5" s="12"/>
      <c r="E5" s="13" t="s">
        <v>5</v>
      </c>
      <c r="F5" s="9"/>
      <c r="G5" s="14">
        <v>7000000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1.25" customHeight="1">
      <c r="A6" s="15"/>
      <c r="B6" s="15"/>
      <c r="C6" s="16" t="s">
        <v>6</v>
      </c>
      <c r="D6" s="17" t="s">
        <v>7</v>
      </c>
      <c r="E6" s="15"/>
      <c r="F6" s="15"/>
      <c r="G6" s="16" t="s">
        <v>6</v>
      </c>
      <c r="H6" s="17" t="s">
        <v>7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1.25" customHeight="1">
      <c r="A7" s="18" t="s">
        <v>2</v>
      </c>
      <c r="B7" s="18" t="s">
        <v>8</v>
      </c>
      <c r="C7" s="19" t="s">
        <v>9</v>
      </c>
      <c r="D7" s="32" t="s">
        <v>18</v>
      </c>
      <c r="E7" s="20" t="s">
        <v>2</v>
      </c>
      <c r="F7" s="20" t="s">
        <v>8</v>
      </c>
      <c r="G7" s="20" t="s">
        <v>9</v>
      </c>
      <c r="H7" s="32" t="s">
        <v>18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1.25" customHeight="1">
      <c r="A8" s="21">
        <v>0.01</v>
      </c>
      <c r="B8" s="21">
        <f t="shared" ref="B8:B32" si="0">1-A8</f>
        <v>0.99</v>
      </c>
      <c r="C8" s="22">
        <f t="shared" ref="C8:C32" si="1">SQRT((A8*B8*($G$5-$C$5))/($C$5*($G$5-1)))</f>
        <v>3.1462020164588272E-3</v>
      </c>
      <c r="D8" s="22">
        <f>C8*2</f>
        <v>6.2924040329176544E-3</v>
      </c>
      <c r="E8" s="21">
        <v>0.26</v>
      </c>
      <c r="F8" s="21">
        <f t="shared" ref="F8:F32" si="2">1-E8</f>
        <v>0.74</v>
      </c>
      <c r="G8" s="22">
        <f t="shared" ref="G8:G32" si="3">SQRT((E8*F8*($G$5-$C$5))/($C$5*($G$5-1)))</f>
        <v>1.3869842889070732E-2</v>
      </c>
      <c r="H8" s="22">
        <f>G8*2</f>
        <v>2.7739685778141464E-2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1.25" customHeight="1">
      <c r="A9" s="21">
        <f t="shared" ref="A9:A32" si="4">A8+0.01</f>
        <v>0.02</v>
      </c>
      <c r="B9" s="21">
        <f t="shared" si="0"/>
        <v>0.98</v>
      </c>
      <c r="C9" s="22">
        <f t="shared" si="1"/>
        <v>4.4268728013802695E-3</v>
      </c>
      <c r="D9" s="22">
        <f t="shared" ref="D9:D32" si="5">C9*2</f>
        <v>8.8537456027605391E-3</v>
      </c>
      <c r="E9" s="21">
        <f t="shared" ref="E9:E32" si="6">E8+0.01</f>
        <v>0.27</v>
      </c>
      <c r="F9" s="21">
        <f t="shared" si="2"/>
        <v>0.73</v>
      </c>
      <c r="G9" s="22">
        <f t="shared" si="3"/>
        <v>1.403822891287456E-2</v>
      </c>
      <c r="H9" s="22">
        <f t="shared" ref="H9:H32" si="7">G9*2</f>
        <v>2.8076457825749121E-2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1.25" customHeight="1">
      <c r="A10" s="21">
        <f t="shared" si="4"/>
        <v>0.03</v>
      </c>
      <c r="B10" s="21">
        <f t="shared" si="0"/>
        <v>0.97</v>
      </c>
      <c r="C10" s="22">
        <f t="shared" si="1"/>
        <v>5.394056637975952E-3</v>
      </c>
      <c r="D10" s="22">
        <f t="shared" si="5"/>
        <v>1.0788113275951904E-2</v>
      </c>
      <c r="E10" s="21">
        <f t="shared" si="6"/>
        <v>0.28000000000000003</v>
      </c>
      <c r="F10" s="21">
        <f t="shared" si="2"/>
        <v>0.72</v>
      </c>
      <c r="G10" s="22">
        <f t="shared" si="3"/>
        <v>1.4197578272222689E-2</v>
      </c>
      <c r="H10" s="22">
        <f t="shared" si="7"/>
        <v>2.8395156544445379E-2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1.25" customHeight="1">
      <c r="A11" s="21">
        <f t="shared" si="4"/>
        <v>0.04</v>
      </c>
      <c r="B11" s="21">
        <f t="shared" si="0"/>
        <v>0.96</v>
      </c>
      <c r="C11" s="22">
        <f t="shared" si="1"/>
        <v>6.1963311540496023E-3</v>
      </c>
      <c r="D11" s="22">
        <f t="shared" si="5"/>
        <v>1.2392662308099205E-2</v>
      </c>
      <c r="E11" s="21">
        <f t="shared" si="6"/>
        <v>0.29000000000000004</v>
      </c>
      <c r="F11" s="21">
        <f t="shared" si="2"/>
        <v>0.71</v>
      </c>
      <c r="G11" s="22">
        <f t="shared" si="3"/>
        <v>1.434819205072101E-2</v>
      </c>
      <c r="H11" s="22">
        <f t="shared" si="7"/>
        <v>2.869638410144202E-2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1.25" customHeight="1">
      <c r="A12" s="21">
        <f t="shared" si="4"/>
        <v>0.05</v>
      </c>
      <c r="B12" s="21">
        <f t="shared" si="0"/>
        <v>0.95</v>
      </c>
      <c r="C12" s="22">
        <f t="shared" si="1"/>
        <v>6.8915325632590719E-3</v>
      </c>
      <c r="D12" s="22">
        <f t="shared" si="5"/>
        <v>1.3783065126518144E-2</v>
      </c>
      <c r="E12" s="21">
        <f t="shared" si="6"/>
        <v>0.30000000000000004</v>
      </c>
      <c r="F12" s="21">
        <f t="shared" si="2"/>
        <v>0.7</v>
      </c>
      <c r="G12" s="22">
        <f t="shared" si="3"/>
        <v>1.44903426459045E-2</v>
      </c>
      <c r="H12" s="22">
        <f t="shared" si="7"/>
        <v>2.8980685291809E-2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1.25" customHeight="1">
      <c r="A13" s="21">
        <f t="shared" si="4"/>
        <v>6.0000000000000005E-2</v>
      </c>
      <c r="B13" s="21">
        <f t="shared" si="0"/>
        <v>0.94</v>
      </c>
      <c r="C13" s="22">
        <f t="shared" si="1"/>
        <v>7.5094574313418838E-3</v>
      </c>
      <c r="D13" s="22">
        <f t="shared" si="5"/>
        <v>1.5018914862683768E-2</v>
      </c>
      <c r="E13" s="21">
        <f t="shared" si="6"/>
        <v>0.31000000000000005</v>
      </c>
      <c r="F13" s="21">
        <f t="shared" si="2"/>
        <v>0.69</v>
      </c>
      <c r="G13" s="22">
        <f t="shared" si="3"/>
        <v>1.4624276850836926E-2</v>
      </c>
      <c r="H13" s="22">
        <f t="shared" si="7"/>
        <v>2.9248553701673851E-2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1.25" customHeight="1">
      <c r="A14" s="21">
        <f t="shared" si="4"/>
        <v>7.0000000000000007E-2</v>
      </c>
      <c r="B14" s="21">
        <f t="shared" si="0"/>
        <v>0.92999999999999994</v>
      </c>
      <c r="C14" s="22">
        <f t="shared" si="1"/>
        <v>8.0678813389063152E-3</v>
      </c>
      <c r="D14" s="22">
        <f t="shared" si="5"/>
        <v>1.613576267781263E-2</v>
      </c>
      <c r="E14" s="21">
        <f t="shared" si="6"/>
        <v>0.32000000000000006</v>
      </c>
      <c r="F14" s="21">
        <f t="shared" si="2"/>
        <v>0.67999999999999994</v>
      </c>
      <c r="G14" s="22">
        <f t="shared" si="3"/>
        <v>1.4750218485398521E-2</v>
      </c>
      <c r="H14" s="22">
        <f t="shared" si="7"/>
        <v>2.9500436970797041E-2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1.25" customHeight="1">
      <c r="A15" s="21">
        <f t="shared" si="4"/>
        <v>0.08</v>
      </c>
      <c r="B15" s="21">
        <f t="shared" si="0"/>
        <v>0.92</v>
      </c>
      <c r="C15" s="22">
        <f t="shared" si="1"/>
        <v>8.5784320377951875E-3</v>
      </c>
      <c r="D15" s="22">
        <f t="shared" si="5"/>
        <v>1.7156864075590375E-2</v>
      </c>
      <c r="E15" s="21">
        <f t="shared" si="6"/>
        <v>0.33000000000000007</v>
      </c>
      <c r="F15" s="21">
        <f t="shared" si="2"/>
        <v>0.66999999999999993</v>
      </c>
      <c r="G15" s="22">
        <f t="shared" si="3"/>
        <v>1.4868370652728592E-2</v>
      </c>
      <c r="H15" s="22">
        <f t="shared" si="7"/>
        <v>2.9736741305457184E-2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1.25" customHeight="1">
      <c r="A16" s="21">
        <f t="shared" si="4"/>
        <v>0.09</v>
      </c>
      <c r="B16" s="21">
        <f t="shared" si="0"/>
        <v>0.91</v>
      </c>
      <c r="C16" s="22">
        <f t="shared" si="1"/>
        <v>9.0492160819780534E-3</v>
      </c>
      <c r="D16" s="22">
        <f t="shared" si="5"/>
        <v>1.8098432163956107E-2</v>
      </c>
      <c r="E16" s="21">
        <f t="shared" si="6"/>
        <v>0.34000000000000008</v>
      </c>
      <c r="F16" s="21">
        <f t="shared" si="2"/>
        <v>0.65999999999999992</v>
      </c>
      <c r="G16" s="22">
        <f t="shared" si="3"/>
        <v>1.4978917681518605E-2</v>
      </c>
      <c r="H16" s="22">
        <f t="shared" si="7"/>
        <v>2.995783536303721E-2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1.25" customHeight="1">
      <c r="A17" s="21">
        <f t="shared" si="4"/>
        <v>9.9999999999999992E-2</v>
      </c>
      <c r="B17" s="21">
        <f t="shared" si="0"/>
        <v>0.9</v>
      </c>
      <c r="C17" s="22">
        <f t="shared" si="1"/>
        <v>9.4861560029577217E-3</v>
      </c>
      <c r="D17" s="22">
        <f t="shared" si="5"/>
        <v>1.8972312005915443E-2</v>
      </c>
      <c r="E17" s="21">
        <f t="shared" si="6"/>
        <v>0.35000000000000009</v>
      </c>
      <c r="F17" s="21">
        <f t="shared" si="2"/>
        <v>0.64999999999999991</v>
      </c>
      <c r="G17" s="22">
        <f t="shared" si="3"/>
        <v>1.5082026803296757E-2</v>
      </c>
      <c r="H17" s="22">
        <f t="shared" si="7"/>
        <v>3.0164053606593515E-2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1.25" customHeight="1">
      <c r="A18" s="21">
        <f t="shared" si="4"/>
        <v>0.10999999999999999</v>
      </c>
      <c r="B18" s="21">
        <f t="shared" si="0"/>
        <v>0.89</v>
      </c>
      <c r="C18" s="22">
        <f t="shared" si="1"/>
        <v>9.8937368203036707E-3</v>
      </c>
      <c r="D18" s="22">
        <f t="shared" si="5"/>
        <v>1.9787473640607341E-2</v>
      </c>
      <c r="E18" s="21">
        <f t="shared" si="6"/>
        <v>0.3600000000000001</v>
      </c>
      <c r="F18" s="21">
        <f t="shared" si="2"/>
        <v>0.6399999999999999</v>
      </c>
      <c r="G18" s="22">
        <f t="shared" si="3"/>
        <v>1.5177849604732355E-2</v>
      </c>
      <c r="H18" s="22">
        <f t="shared" si="7"/>
        <v>3.0355699209464709E-2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1.25" customHeight="1">
      <c r="A19" s="21">
        <f t="shared" si="4"/>
        <v>0.11999999999999998</v>
      </c>
      <c r="B19" s="21">
        <f t="shared" si="0"/>
        <v>0.88</v>
      </c>
      <c r="C19" s="22">
        <f t="shared" si="1"/>
        <v>1.0275452757386198E-2</v>
      </c>
      <c r="D19" s="22">
        <f t="shared" si="5"/>
        <v>2.0550905514772396E-2</v>
      </c>
      <c r="E19" s="21">
        <f t="shared" si="6"/>
        <v>0.37000000000000011</v>
      </c>
      <c r="F19" s="21">
        <f t="shared" si="2"/>
        <v>0.62999999999999989</v>
      </c>
      <c r="G19" s="22">
        <f t="shared" si="3"/>
        <v>1.5266523287744582E-2</v>
      </c>
      <c r="H19" s="22">
        <f t="shared" si="7"/>
        <v>3.0533046575489164E-2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1.25" customHeight="1">
      <c r="A20" s="21">
        <f t="shared" si="4"/>
        <v>0.12999999999999998</v>
      </c>
      <c r="B20" s="21">
        <f t="shared" si="0"/>
        <v>0.87</v>
      </c>
      <c r="C20" s="22">
        <f t="shared" si="1"/>
        <v>1.0634089477335604E-2</v>
      </c>
      <c r="D20" s="22">
        <f t="shared" si="5"/>
        <v>2.1268178954671209E-2</v>
      </c>
      <c r="E20" s="21">
        <f t="shared" si="6"/>
        <v>0.38000000000000012</v>
      </c>
      <c r="F20" s="21">
        <f t="shared" si="2"/>
        <v>0.61999999999999988</v>
      </c>
      <c r="G20" s="22">
        <f t="shared" si="3"/>
        <v>1.5348171764398599E-2</v>
      </c>
      <c r="H20" s="22">
        <f t="shared" si="7"/>
        <v>3.0696343528797198E-2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1.25" customHeight="1">
      <c r="A21" s="21">
        <f t="shared" si="4"/>
        <v>0.13999999999999999</v>
      </c>
      <c r="B21" s="21">
        <f t="shared" si="0"/>
        <v>0.86</v>
      </c>
      <c r="C21" s="22">
        <f t="shared" si="1"/>
        <v>1.0971910371377689E-2</v>
      </c>
      <c r="D21" s="22">
        <f t="shared" si="5"/>
        <v>2.1943820742755377E-2</v>
      </c>
      <c r="E21" s="21">
        <f t="shared" si="6"/>
        <v>0.39000000000000012</v>
      </c>
      <c r="F21" s="21">
        <f t="shared" si="2"/>
        <v>0.60999999999999988</v>
      </c>
      <c r="G21" s="22">
        <f t="shared" si="3"/>
        <v>1.5422906608891151E-2</v>
      </c>
      <c r="H21" s="22">
        <f t="shared" si="7"/>
        <v>3.0845813217782302E-2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1.25" customHeight="1">
      <c r="A22" s="21">
        <f t="shared" si="4"/>
        <v>0.15</v>
      </c>
      <c r="B22" s="21">
        <f t="shared" si="0"/>
        <v>0.85</v>
      </c>
      <c r="C22" s="22">
        <f t="shared" si="1"/>
        <v>1.1290784026185781E-2</v>
      </c>
      <c r="D22" s="22">
        <f t="shared" si="5"/>
        <v>2.2581568052371562E-2</v>
      </c>
      <c r="E22" s="21">
        <f t="shared" si="6"/>
        <v>0.40000000000000013</v>
      </c>
      <c r="F22" s="21">
        <f t="shared" si="2"/>
        <v>0.59999999999999987</v>
      </c>
      <c r="G22" s="22">
        <f t="shared" si="3"/>
        <v>1.5490827885124007E-2</v>
      </c>
      <c r="H22" s="22">
        <f t="shared" si="7"/>
        <v>3.0981655770248015E-2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.25" customHeight="1">
      <c r="A23" s="21">
        <f t="shared" si="4"/>
        <v>0.16</v>
      </c>
      <c r="B23" s="21">
        <f t="shared" si="0"/>
        <v>0.84</v>
      </c>
      <c r="C23" s="22">
        <f t="shared" si="1"/>
        <v>1.1592274116723599E-2</v>
      </c>
      <c r="D23" s="22">
        <f t="shared" si="5"/>
        <v>2.3184548233447198E-2</v>
      </c>
      <c r="E23" s="21">
        <f t="shared" si="6"/>
        <v>0.41000000000000014</v>
      </c>
      <c r="F23" s="21">
        <f t="shared" si="2"/>
        <v>0.58999999999999986</v>
      </c>
      <c r="G23" s="22">
        <f t="shared" si="3"/>
        <v>1.5552024865249989E-2</v>
      </c>
      <c r="H23" s="22">
        <f t="shared" si="7"/>
        <v>3.1104049730499978E-2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1.25" customHeight="1">
      <c r="A24" s="21">
        <f t="shared" si="4"/>
        <v>0.17</v>
      </c>
      <c r="B24" s="21">
        <f t="shared" si="0"/>
        <v>0.83</v>
      </c>
      <c r="C24" s="22">
        <f t="shared" si="1"/>
        <v>1.1877704450415029E-2</v>
      </c>
      <c r="D24" s="22">
        <f t="shared" si="5"/>
        <v>2.3755408900830059E-2</v>
      </c>
      <c r="E24" s="21">
        <f t="shared" si="6"/>
        <v>0.42000000000000015</v>
      </c>
      <c r="F24" s="21">
        <f t="shared" si="2"/>
        <v>0.57999999999999985</v>
      </c>
      <c r="G24" s="22">
        <f t="shared" si="3"/>
        <v>1.5606576652009036E-2</v>
      </c>
      <c r="H24" s="22">
        <f t="shared" si="7"/>
        <v>3.1213153304018072E-2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1.25" customHeight="1">
      <c r="A25" s="21">
        <f t="shared" si="4"/>
        <v>0.18000000000000002</v>
      </c>
      <c r="B25" s="21">
        <f t="shared" si="0"/>
        <v>0.82</v>
      </c>
      <c r="C25" s="22">
        <f t="shared" si="1"/>
        <v>1.214820708452154E-2</v>
      </c>
      <c r="D25" s="22">
        <f t="shared" si="5"/>
        <v>2.429641416904308E-2</v>
      </c>
      <c r="E25" s="21">
        <f t="shared" si="6"/>
        <v>0.43000000000000016</v>
      </c>
      <c r="F25" s="21">
        <f t="shared" si="2"/>
        <v>0.56999999999999984</v>
      </c>
      <c r="G25" s="22">
        <f t="shared" si="3"/>
        <v>1.5654552715538519E-2</v>
      </c>
      <c r="H25" s="22">
        <f t="shared" si="7"/>
        <v>3.1309105431077039E-2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>
      <c r="A26" s="21">
        <f t="shared" si="4"/>
        <v>0.19000000000000003</v>
      </c>
      <c r="B26" s="21">
        <f t="shared" si="0"/>
        <v>0.80999999999999994</v>
      </c>
      <c r="C26" s="22">
        <f t="shared" si="1"/>
        <v>1.2404758613866331E-2</v>
      </c>
      <c r="D26" s="22">
        <f t="shared" si="5"/>
        <v>2.4809517227732662E-2</v>
      </c>
      <c r="E26" s="21">
        <f t="shared" si="6"/>
        <v>0.44000000000000017</v>
      </c>
      <c r="F26" s="21">
        <f t="shared" si="2"/>
        <v>0.55999999999999983</v>
      </c>
      <c r="G26" s="22">
        <f t="shared" si="3"/>
        <v>1.5696013353554989E-2</v>
      </c>
      <c r="H26" s="22">
        <f t="shared" si="7"/>
        <v>3.1392026707109978E-2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>
      <c r="A27" s="21">
        <f t="shared" si="4"/>
        <v>0.20000000000000004</v>
      </c>
      <c r="B27" s="21">
        <f t="shared" si="0"/>
        <v>0.79999999999999993</v>
      </c>
      <c r="C27" s="22">
        <f t="shared" si="1"/>
        <v>1.2648208003943629E-2</v>
      </c>
      <c r="D27" s="22">
        <f t="shared" si="5"/>
        <v>2.5296416007887259E-2</v>
      </c>
      <c r="E27" s="21">
        <f t="shared" si="6"/>
        <v>0.45000000000000018</v>
      </c>
      <c r="F27" s="21">
        <f t="shared" si="2"/>
        <v>0.54999999999999982</v>
      </c>
      <c r="G27" s="22">
        <f t="shared" si="3"/>
        <v>1.5731010082294137E-2</v>
      </c>
      <c r="H27" s="22">
        <f t="shared" si="7"/>
        <v>3.1462020164588274E-2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>
      <c r="A28" s="21">
        <f t="shared" si="4"/>
        <v>0.21000000000000005</v>
      </c>
      <c r="B28" s="21">
        <f t="shared" si="0"/>
        <v>0.78999999999999992</v>
      </c>
      <c r="C28" s="22">
        <f t="shared" si="1"/>
        <v>1.2879298261031836E-2</v>
      </c>
      <c r="D28" s="22">
        <f t="shared" si="5"/>
        <v>2.5758596522063672E-2</v>
      </c>
      <c r="E28" s="21">
        <f t="shared" si="6"/>
        <v>0.46000000000000019</v>
      </c>
      <c r="F28" s="21">
        <f t="shared" si="2"/>
        <v>0.53999999999999981</v>
      </c>
      <c r="G28" s="22">
        <f t="shared" si="3"/>
        <v>1.5759585964306429E-2</v>
      </c>
      <c r="H28" s="22">
        <f t="shared" si="7"/>
        <v>3.1519171928612859E-2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>
      <c r="A29" s="21">
        <f t="shared" si="4"/>
        <v>0.22000000000000006</v>
      </c>
      <c r="B29" s="21">
        <f t="shared" si="0"/>
        <v>0.77999999999999992</v>
      </c>
      <c r="C29" s="22">
        <f t="shared" si="1"/>
        <v>1.3098683530228254E-2</v>
      </c>
      <c r="D29" s="22">
        <f t="shared" si="5"/>
        <v>2.6197367060456507E-2</v>
      </c>
      <c r="E29" s="21">
        <f t="shared" si="6"/>
        <v>0.4700000000000002</v>
      </c>
      <c r="F29" s="21">
        <f t="shared" si="2"/>
        <v>0.5299999999999998</v>
      </c>
      <c r="G29" s="22">
        <f t="shared" si="3"/>
        <v>1.5781775878092746E-2</v>
      </c>
      <c r="H29" s="22">
        <f t="shared" si="7"/>
        <v>3.1563551756185491E-2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>
      <c r="A30" s="21">
        <f t="shared" si="4"/>
        <v>0.23000000000000007</v>
      </c>
      <c r="B30" s="21">
        <f t="shared" si="0"/>
        <v>0.76999999999999991</v>
      </c>
      <c r="C30" s="22">
        <f t="shared" si="1"/>
        <v>1.3306942747918823E-2</v>
      </c>
      <c r="D30" s="22">
        <f t="shared" si="5"/>
        <v>2.6613885495837646E-2</v>
      </c>
      <c r="E30" s="21">
        <f t="shared" si="6"/>
        <v>0.4800000000000002</v>
      </c>
      <c r="F30" s="21">
        <f t="shared" si="2"/>
        <v>0.5199999999999998</v>
      </c>
      <c r="G30" s="22">
        <f t="shared" si="3"/>
        <v>1.5797606733590912E-2</v>
      </c>
      <c r="H30" s="22">
        <f t="shared" si="7"/>
        <v>3.1595213467181825E-2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>
      <c r="A31" s="21">
        <f t="shared" si="4"/>
        <v>0.24000000000000007</v>
      </c>
      <c r="B31" s="21">
        <f t="shared" si="0"/>
        <v>0.7599999999999999</v>
      </c>
      <c r="C31" s="22">
        <f t="shared" si="1"/>
        <v>1.3504590660607489E-2</v>
      </c>
      <c r="D31" s="22">
        <f t="shared" si="5"/>
        <v>2.7009181321214978E-2</v>
      </c>
      <c r="E31" s="21">
        <f t="shared" si="6"/>
        <v>0.49000000000000021</v>
      </c>
      <c r="F31" s="21">
        <f t="shared" si="2"/>
        <v>0.50999999999999979</v>
      </c>
      <c r="G31" s="22">
        <f t="shared" si="3"/>
        <v>1.5807097636660095E-2</v>
      </c>
      <c r="H31" s="22">
        <f t="shared" si="7"/>
        <v>3.1614195273320191E-2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>
      <c r="A32" s="21">
        <f t="shared" si="4"/>
        <v>0.25000000000000006</v>
      </c>
      <c r="B32" s="21">
        <f t="shared" si="0"/>
        <v>0.75</v>
      </c>
      <c r="C32" s="22">
        <f t="shared" si="1"/>
        <v>1.3692086804706065E-2</v>
      </c>
      <c r="D32" s="22">
        <f t="shared" si="5"/>
        <v>2.738417360941213E-2</v>
      </c>
      <c r="E32" s="21">
        <f t="shared" si="6"/>
        <v>0.50000000000000022</v>
      </c>
      <c r="F32" s="21">
        <f t="shared" si="2"/>
        <v>0.49999999999999978</v>
      </c>
      <c r="G32" s="22">
        <f t="shared" si="3"/>
        <v>1.5810260004929536E-2</v>
      </c>
      <c r="H32" s="22">
        <f t="shared" si="7"/>
        <v>3.1620520009859071E-2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>
      <c r="A34" s="23"/>
      <c r="B34" s="24" t="s">
        <v>10</v>
      </c>
      <c r="C34" s="25" t="s">
        <v>11</v>
      </c>
      <c r="D34" s="24" t="s">
        <v>10</v>
      </c>
      <c r="E34" s="25" t="s">
        <v>11</v>
      </c>
      <c r="F34" s="26" t="s">
        <v>12</v>
      </c>
      <c r="G34" s="27" t="s">
        <v>13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1.25" customHeight="1">
      <c r="A35" s="23"/>
      <c r="B35" s="28">
        <v>200</v>
      </c>
      <c r="C35" s="29">
        <f t="shared" ref="C35:C61" si="8">SQRT((0.5*0.5*($G$5-B35))/(B35*($G$5-1)))</f>
        <v>3.5354836504792916E-2</v>
      </c>
      <c r="D35" s="28">
        <f>B48+10</f>
        <v>680</v>
      </c>
      <c r="E35" s="29">
        <f t="shared" ref="E35:E61" si="9">SQRT((0.5*0.5*($G$5-D35))/(D35*($G$5-1)))</f>
        <v>1.9173194753450168E-2</v>
      </c>
      <c r="F35" s="30" t="s">
        <v>14</v>
      </c>
      <c r="G35" s="31" t="s">
        <v>15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1.25" customHeight="1">
      <c r="A36" s="23"/>
      <c r="B36" s="28">
        <v>300</v>
      </c>
      <c r="C36" s="29">
        <f t="shared" si="8"/>
        <v>2.8866896925200551E-2</v>
      </c>
      <c r="D36" s="28">
        <f t="shared" ref="D36:D61" si="10">D35+10</f>
        <v>690</v>
      </c>
      <c r="E36" s="29">
        <f t="shared" si="9"/>
        <v>1.9033737889566926E-2</v>
      </c>
      <c r="F36" s="26" t="s">
        <v>16</v>
      </c>
      <c r="G36" s="27" t="s">
        <v>17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1.25" customHeight="1">
      <c r="A37" s="23"/>
      <c r="B37" s="28">
        <v>400</v>
      </c>
      <c r="C37" s="29">
        <f t="shared" si="8"/>
        <v>2.4999287489744799E-2</v>
      </c>
      <c r="D37" s="28">
        <f t="shared" si="10"/>
        <v>700</v>
      </c>
      <c r="E37" s="29">
        <f t="shared" si="9"/>
        <v>1.8897280065460646E-2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1.25" customHeight="1">
      <c r="A38" s="4"/>
      <c r="B38" s="28">
        <v>450</v>
      </c>
      <c r="C38" s="29">
        <f t="shared" si="8"/>
        <v>2.3569470096500473E-2</v>
      </c>
      <c r="D38" s="28">
        <f t="shared" si="10"/>
        <v>710</v>
      </c>
      <c r="E38" s="29">
        <f t="shared" si="9"/>
        <v>1.8763715305539566E-2</v>
      </c>
      <c r="F38" s="24" t="s">
        <v>10</v>
      </c>
      <c r="G38" s="25" t="s">
        <v>11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1.25" customHeight="1">
      <c r="A39" s="1"/>
      <c r="B39" s="28">
        <v>500</v>
      </c>
      <c r="C39" s="29">
        <f t="shared" si="8"/>
        <v>2.235988276216504E-2</v>
      </c>
      <c r="D39" s="28">
        <f t="shared" si="10"/>
        <v>720</v>
      </c>
      <c r="E39" s="29">
        <f t="shared" si="9"/>
        <v>1.8632942803931633E-2</v>
      </c>
      <c r="F39" s="26">
        <f>D61+10</f>
        <v>950</v>
      </c>
      <c r="G39" s="29">
        <f t="shared" ref="G39:G61" si="11">SQRT((0.5*0.5*($G$5-F39))/(F39*($G$5-1)))</f>
        <v>1.6221042446156662E-2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>
      <c r="A40" s="1"/>
      <c r="B40" s="28">
        <f>B39+50</f>
        <v>550</v>
      </c>
      <c r="C40" s="29">
        <f t="shared" si="8"/>
        <v>2.1319235567667814E-2</v>
      </c>
      <c r="D40" s="28">
        <f t="shared" si="10"/>
        <v>730</v>
      </c>
      <c r="E40" s="29">
        <f t="shared" si="9"/>
        <v>1.8504866604694217E-2</v>
      </c>
      <c r="F40" s="26">
        <f t="shared" ref="F40:F44" si="12">F39+10</f>
        <v>960</v>
      </c>
      <c r="G40" s="29">
        <f t="shared" si="11"/>
        <v>1.6136325157179891E-2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>
      <c r="A41" s="1"/>
      <c r="B41" s="28">
        <v>600</v>
      </c>
      <c r="C41" s="29">
        <f t="shared" si="8"/>
        <v>2.041154114464825E-2</v>
      </c>
      <c r="D41" s="28">
        <f t="shared" si="10"/>
        <v>740</v>
      </c>
      <c r="E41" s="29">
        <f t="shared" si="9"/>
        <v>1.8379395305873823E-2</v>
      </c>
      <c r="F41" s="26">
        <f t="shared" si="12"/>
        <v>970</v>
      </c>
      <c r="G41" s="29">
        <f t="shared" si="11"/>
        <v>1.6052921269691905E-2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>
      <c r="A42" s="1"/>
      <c r="B42" s="28">
        <f t="shared" ref="B42:B61" si="13">B41+10</f>
        <v>610</v>
      </c>
      <c r="C42" s="29">
        <f t="shared" si="8"/>
        <v>2.0243527603433446E-2</v>
      </c>
      <c r="D42" s="28">
        <f t="shared" si="10"/>
        <v>750</v>
      </c>
      <c r="E42" s="29">
        <f t="shared" si="9"/>
        <v>1.8256441785341727E-2</v>
      </c>
      <c r="F42" s="26">
        <f t="shared" si="12"/>
        <v>980</v>
      </c>
      <c r="G42" s="29">
        <f t="shared" si="11"/>
        <v>1.5970797192647088E-2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>
      <c r="A43" s="1"/>
      <c r="B43" s="28">
        <f t="shared" si="13"/>
        <v>620</v>
      </c>
      <c r="C43" s="29">
        <f t="shared" si="8"/>
        <v>2.0079595358584581E-2</v>
      </c>
      <c r="D43" s="28">
        <f t="shared" si="10"/>
        <v>760</v>
      </c>
      <c r="E43" s="29">
        <f t="shared" si="9"/>
        <v>1.8135922946536914E-2</v>
      </c>
      <c r="F43" s="26">
        <f t="shared" si="12"/>
        <v>990</v>
      </c>
      <c r="G43" s="29">
        <f t="shared" si="11"/>
        <v>1.5889920525587201E-2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>
      <c r="A44" s="1"/>
      <c r="B44" s="28">
        <f t="shared" si="13"/>
        <v>630</v>
      </c>
      <c r="C44" s="29">
        <f t="shared" si="8"/>
        <v>1.9919581803439827E-2</v>
      </c>
      <c r="D44" s="28">
        <f t="shared" si="10"/>
        <v>770</v>
      </c>
      <c r="E44" s="29">
        <f t="shared" si="9"/>
        <v>1.8017759482430222E-2</v>
      </c>
      <c r="F44" s="26">
        <f t="shared" si="12"/>
        <v>1000</v>
      </c>
      <c r="G44" s="29">
        <f t="shared" si="11"/>
        <v>1.5810260004929536E-2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>
      <c r="A45" s="1"/>
      <c r="B45" s="28">
        <f t="shared" si="13"/>
        <v>640</v>
      </c>
      <c r="C45" s="29">
        <f t="shared" si="8"/>
        <v>1.9763333259163622E-2</v>
      </c>
      <c r="D45" s="28">
        <f t="shared" si="10"/>
        <v>780</v>
      </c>
      <c r="E45" s="29">
        <f t="shared" si="9"/>
        <v>1.7901875656186325E-2</v>
      </c>
      <c r="F45" s="26">
        <f t="shared" ref="F45:F50" si="14">F44+50</f>
        <v>1050</v>
      </c>
      <c r="G45" s="29">
        <f t="shared" si="11"/>
        <v>1.5429178779767641E-2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>
      <c r="A46" s="1"/>
      <c r="B46" s="28">
        <f t="shared" si="13"/>
        <v>650</v>
      </c>
      <c r="C46" s="29">
        <f t="shared" si="8"/>
        <v>1.9610704354245695E-2</v>
      </c>
      <c r="D46" s="28">
        <f t="shared" si="10"/>
        <v>790</v>
      </c>
      <c r="E46" s="29">
        <f t="shared" si="9"/>
        <v>1.778819909714523E-2</v>
      </c>
      <c r="F46" s="26">
        <f t="shared" si="14"/>
        <v>1100</v>
      </c>
      <c r="G46" s="29">
        <f t="shared" si="11"/>
        <v>1.5074383750238285E-2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>
      <c r="A47" s="1"/>
      <c r="B47" s="28">
        <f t="shared" si="13"/>
        <v>660</v>
      </c>
      <c r="C47" s="29">
        <f t="shared" si="8"/>
        <v>1.9461557455908413E-2</v>
      </c>
      <c r="D47" s="28">
        <f t="shared" si="10"/>
        <v>800</v>
      </c>
      <c r="E47" s="29">
        <f t="shared" si="9"/>
        <v>1.7676660610874646E-2</v>
      </c>
      <c r="F47" s="26">
        <f t="shared" si="14"/>
        <v>1150</v>
      </c>
      <c r="G47" s="29">
        <f t="shared" si="11"/>
        <v>1.4742985488459074E-2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>
      <c r="A48" s="1"/>
      <c r="B48" s="28">
        <f t="shared" si="13"/>
        <v>670</v>
      </c>
      <c r="C48" s="29">
        <f t="shared" si="8"/>
        <v>1.9315762148367437E-2</v>
      </c>
      <c r="D48" s="28">
        <f t="shared" si="10"/>
        <v>810</v>
      </c>
      <c r="E48" s="29">
        <f t="shared" si="9"/>
        <v>1.7567194002160468E-2</v>
      </c>
      <c r="F48" s="26">
        <f t="shared" si="14"/>
        <v>1200</v>
      </c>
      <c r="G48" s="29">
        <f t="shared" si="11"/>
        <v>1.4432520528460231E-2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>
      <c r="A49" s="1"/>
      <c r="B49" s="28">
        <f t="shared" si="13"/>
        <v>680</v>
      </c>
      <c r="C49" s="29">
        <f t="shared" si="8"/>
        <v>1.9173194753450168E-2</v>
      </c>
      <c r="D49" s="28">
        <f t="shared" si="10"/>
        <v>820</v>
      </c>
      <c r="E49" s="29">
        <f t="shared" si="9"/>
        <v>1.7459735909906675E-2</v>
      </c>
      <c r="F49" s="26">
        <f t="shared" si="14"/>
        <v>1250</v>
      </c>
      <c r="G49" s="29">
        <f t="shared" si="11"/>
        <v>1.4140873886737564E-2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>
      <c r="A50" s="1"/>
      <c r="B50" s="28">
        <f t="shared" si="13"/>
        <v>690</v>
      </c>
      <c r="C50" s="29">
        <f t="shared" si="8"/>
        <v>1.9033737889566926E-2</v>
      </c>
      <c r="D50" s="28">
        <f t="shared" si="10"/>
        <v>830</v>
      </c>
      <c r="E50" s="29">
        <f t="shared" si="9"/>
        <v>1.7354225653009071E-2</v>
      </c>
      <c r="F50" s="26">
        <f t="shared" si="14"/>
        <v>1300</v>
      </c>
      <c r="G50" s="29">
        <f t="shared" si="11"/>
        <v>1.3866218139399342E-2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>
      <c r="A51" s="1"/>
      <c r="B51" s="28">
        <f t="shared" si="13"/>
        <v>700</v>
      </c>
      <c r="C51" s="29">
        <f t="shared" si="8"/>
        <v>1.8897280065460646E-2</v>
      </c>
      <c r="D51" s="28">
        <f t="shared" si="10"/>
        <v>840</v>
      </c>
      <c r="E51" s="29">
        <f t="shared" si="9"/>
        <v>1.7250605086351151E-2</v>
      </c>
      <c r="F51" s="26">
        <f t="shared" ref="F51:F57" si="15">F50+100</f>
        <v>1400</v>
      </c>
      <c r="G51" s="29">
        <f t="shared" si="11"/>
        <v>1.3361726676998748E-2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>
      <c r="A52" s="1"/>
      <c r="B52" s="28">
        <f t="shared" si="13"/>
        <v>710</v>
      </c>
      <c r="C52" s="29">
        <f t="shared" si="8"/>
        <v>1.8763715305539566E-2</v>
      </c>
      <c r="D52" s="28">
        <f t="shared" si="10"/>
        <v>850</v>
      </c>
      <c r="E52" s="29">
        <f t="shared" si="9"/>
        <v>1.7148818466145705E-2</v>
      </c>
      <c r="F52" s="26">
        <f t="shared" si="15"/>
        <v>1500</v>
      </c>
      <c r="G52" s="29">
        <f t="shared" si="11"/>
        <v>1.2908562126951923E-2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>
      <c r="A53" s="1"/>
      <c r="B53" s="28">
        <f t="shared" si="13"/>
        <v>720</v>
      </c>
      <c r="C53" s="29">
        <f t="shared" si="8"/>
        <v>1.8632942803931633E-2</v>
      </c>
      <c r="D53" s="28">
        <f t="shared" si="10"/>
        <v>860</v>
      </c>
      <c r="E53" s="29">
        <f t="shared" si="9"/>
        <v>1.7048812323913753E-2</v>
      </c>
      <c r="F53" s="26">
        <f t="shared" si="15"/>
        <v>1600</v>
      </c>
      <c r="G53" s="29">
        <f t="shared" si="11"/>
        <v>1.2498572239684636E-2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>
      <c r="A54" s="1"/>
      <c r="B54" s="28">
        <f t="shared" si="13"/>
        <v>730</v>
      </c>
      <c r="C54" s="29">
        <f t="shared" si="8"/>
        <v>1.8504866604694217E-2</v>
      </c>
      <c r="D54" s="28">
        <f t="shared" si="10"/>
        <v>870</v>
      </c>
      <c r="E54" s="29">
        <f t="shared" si="9"/>
        <v>1.6950535348453543E-2</v>
      </c>
      <c r="F54" s="26">
        <f t="shared" si="15"/>
        <v>1700</v>
      </c>
      <c r="G54" s="29">
        <f t="shared" si="11"/>
        <v>1.2125309490771846E-2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>
      <c r="A55" s="1"/>
      <c r="B55" s="28">
        <f t="shared" si="13"/>
        <v>740</v>
      </c>
      <c r="C55" s="29">
        <f t="shared" si="8"/>
        <v>1.8379395305873823E-2</v>
      </c>
      <c r="D55" s="28">
        <f t="shared" si="10"/>
        <v>880</v>
      </c>
      <c r="E55" s="29">
        <f t="shared" si="9"/>
        <v>1.6853938275207789E-2</v>
      </c>
      <c r="F55" s="26">
        <f t="shared" si="15"/>
        <v>1800</v>
      </c>
      <c r="G55" s="29">
        <f t="shared" si="11"/>
        <v>1.1783598535224512E-2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>
      <c r="A56" s="1"/>
      <c r="B56" s="28">
        <f t="shared" si="13"/>
        <v>750</v>
      </c>
      <c r="C56" s="29">
        <f t="shared" si="8"/>
        <v>1.8256441785341727E-2</v>
      </c>
      <c r="D56" s="28">
        <f t="shared" si="10"/>
        <v>890</v>
      </c>
      <c r="E56" s="29">
        <f t="shared" si="9"/>
        <v>1.6758973782487242E-2</v>
      </c>
      <c r="F56" s="26">
        <f t="shared" si="15"/>
        <v>1900</v>
      </c>
      <c r="G56" s="29">
        <f t="shared" si="11"/>
        <v>1.1469230657485266E-2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>
      <c r="A57" s="1"/>
      <c r="B57" s="28">
        <f t="shared" si="13"/>
        <v>760</v>
      </c>
      <c r="C57" s="29">
        <f t="shared" si="8"/>
        <v>1.8135922946536914E-2</v>
      </c>
      <c r="D57" s="28">
        <f t="shared" si="10"/>
        <v>900</v>
      </c>
      <c r="E57" s="29">
        <f t="shared" si="9"/>
        <v>1.6665596394054034E-2</v>
      </c>
      <c r="F57" s="26">
        <f t="shared" si="15"/>
        <v>2000</v>
      </c>
      <c r="G57" s="29">
        <f t="shared" si="11"/>
        <v>1.1178743380466746E-2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>
      <c r="A58" s="1"/>
      <c r="B58" s="28">
        <f t="shared" si="13"/>
        <v>770</v>
      </c>
      <c r="C58" s="29">
        <f t="shared" si="8"/>
        <v>1.8017759482430222E-2</v>
      </c>
      <c r="D58" s="28">
        <f t="shared" si="10"/>
        <v>910</v>
      </c>
      <c r="E58" s="29">
        <f t="shared" si="9"/>
        <v>1.6573762387609273E-2</v>
      </c>
      <c r="F58" s="26">
        <f t="shared" ref="F58:F59" si="16">F57+500</f>
        <v>2500</v>
      </c>
      <c r="G58" s="29">
        <f t="shared" si="11"/>
        <v>9.9982148404052611E-3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>
      <c r="A59" s="1"/>
      <c r="B59" s="28">
        <f t="shared" si="13"/>
        <v>780</v>
      </c>
      <c r="C59" s="29">
        <f t="shared" si="8"/>
        <v>1.7901875656186325E-2</v>
      </c>
      <c r="D59" s="28">
        <f t="shared" si="10"/>
        <v>920</v>
      </c>
      <c r="E59" s="29">
        <f t="shared" si="9"/>
        <v>1.6483429708766546E-2</v>
      </c>
      <c r="F59" s="26">
        <f t="shared" si="16"/>
        <v>3000</v>
      </c>
      <c r="G59" s="29">
        <f t="shared" si="11"/>
        <v>9.1267535820400356E-3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>
      <c r="A60" s="1"/>
      <c r="B60" s="28">
        <f t="shared" si="13"/>
        <v>790</v>
      </c>
      <c r="C60" s="29">
        <f t="shared" si="8"/>
        <v>1.778819909714523E-2</v>
      </c>
      <c r="D60" s="28">
        <f t="shared" si="10"/>
        <v>930</v>
      </c>
      <c r="E60" s="29">
        <f t="shared" si="9"/>
        <v>1.63945578901269E-2</v>
      </c>
      <c r="F60" s="26">
        <v>5000</v>
      </c>
      <c r="G60" s="29">
        <f t="shared" si="11"/>
        <v>7.0685424842779178E-3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>
      <c r="A61" s="1"/>
      <c r="B61" s="28">
        <f t="shared" si="13"/>
        <v>800</v>
      </c>
      <c r="C61" s="29">
        <f t="shared" si="8"/>
        <v>1.7676660610874646E-2</v>
      </c>
      <c r="D61" s="28">
        <f t="shared" si="10"/>
        <v>940</v>
      </c>
      <c r="E61" s="29">
        <f t="shared" si="9"/>
        <v>1.6307107975101556E-2</v>
      </c>
      <c r="F61" s="26">
        <v>10000</v>
      </c>
      <c r="G61" s="29">
        <f t="shared" si="11"/>
        <v>4.9964276518941761E-3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>
      <c r="A62" s="1"/>
      <c r="B62" s="1"/>
      <c r="C62" s="2"/>
      <c r="D62" s="3"/>
      <c r="E62" s="3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>
      <c r="A63" s="1"/>
      <c r="B63" s="1"/>
      <c r="C63" s="2"/>
      <c r="D63" s="3"/>
      <c r="E63" s="3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>
      <c r="A64" s="1"/>
      <c r="B64" s="1"/>
      <c r="C64" s="2"/>
      <c r="D64" s="3"/>
      <c r="E64" s="3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>
      <c r="A65" s="1"/>
      <c r="B65" s="1"/>
      <c r="C65" s="2"/>
      <c r="D65" s="3"/>
      <c r="E65" s="3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 horizontalCentered="1" verticalCentered="1" gridLines="1"/>
  <pageMargins left="0.74803149606299213" right="0.74803149606299213" top="1.6535433070866143" bottom="0.55118110236220474" header="0" footer="0"/>
  <pageSetup paperSize="9" orientation="portrait"/>
  <headerFooter>
    <oddHeader>&amp;CHKU PUBLIC OPINION PROGRAMME Standard Error of Percentages due to Random Sampling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Microsoft Office User</cp:lastModifiedBy>
  <dcterms:created xsi:type="dcterms:W3CDTF">1999-09-20T04:04:44Z</dcterms:created>
  <dcterms:modified xsi:type="dcterms:W3CDTF">2021-09-29T15:20:17Z</dcterms:modified>
</cp:coreProperties>
</file>